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0_ncr:0_{0859FA6C-D58B-49A0-8881-218172BD863A}" xr6:coauthVersionLast="44" xr6:coauthVersionMax="44" xr10:uidLastSave="{00000000-0000-0000-0000-000000000000}"/>
  <bookViews>
    <workbookView xWindow="-120" yWindow="-120" windowWidth="21840" windowHeight="13140" xr2:uid="{3163E5A8-C184-48B8-88DE-485F27B27F8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0" i="1" l="1"/>
  <c r="B7" i="1" s="1"/>
  <c r="N6" i="1"/>
  <c r="C4" i="1"/>
  <c r="D4" i="1"/>
  <c r="E4" i="1"/>
  <c r="F4" i="1"/>
  <c r="G4" i="1"/>
  <c r="H4" i="1"/>
  <c r="I4" i="1"/>
  <c r="J4" i="1"/>
  <c r="K4" i="1"/>
  <c r="L4" i="1"/>
  <c r="M4" i="1"/>
  <c r="B4" i="1"/>
  <c r="B13" i="1" s="1"/>
  <c r="F7" i="1" l="1"/>
  <c r="F13" i="1" s="1"/>
  <c r="J7" i="1"/>
  <c r="J13" i="1" s="1"/>
  <c r="C7" i="1"/>
  <c r="C13" i="1" s="1"/>
  <c r="L7" i="1"/>
  <c r="L13" i="1" s="1"/>
  <c r="E7" i="1"/>
  <c r="M7" i="1"/>
  <c r="M13" i="1" s="1"/>
  <c r="G7" i="1"/>
  <c r="G13" i="1" s="1"/>
  <c r="K7" i="1"/>
  <c r="K13" i="1" s="1"/>
  <c r="D7" i="1"/>
  <c r="D13" i="1" s="1"/>
  <c r="H7" i="1"/>
  <c r="H13" i="1" s="1"/>
  <c r="I7" i="1"/>
  <c r="I13" i="1" s="1"/>
  <c r="N4" i="1"/>
  <c r="N7" i="1" l="1"/>
  <c r="N13" i="1"/>
  <c r="E13" i="1"/>
</calcChain>
</file>

<file path=xl/sharedStrings.xml><?xml version="1.0" encoding="utf-8"?>
<sst xmlns="http://schemas.openxmlformats.org/spreadsheetml/2006/main" count="15" uniqueCount="15">
  <si>
    <t>Месяц</t>
  </si>
  <si>
    <t>Итого</t>
  </si>
  <si>
    <t>Доходы от продаж</t>
  </si>
  <si>
    <t>Расходы</t>
  </si>
  <si>
    <t>Итого расходов</t>
  </si>
  <si>
    <t>Прибыль</t>
  </si>
  <si>
    <t>Стоимость одной упаковки</t>
  </si>
  <si>
    <t>Количество</t>
  </si>
  <si>
    <t>Постоянные затраты</t>
  </si>
  <si>
    <t>Переменные затраты</t>
  </si>
  <si>
    <t xml:space="preserve">Расходы на сырье </t>
  </si>
  <si>
    <t>Расходы на упаковку</t>
  </si>
  <si>
    <t xml:space="preserve">Расходы на электроэнергию </t>
  </si>
  <si>
    <t>Итого расходы переменные</t>
  </si>
  <si>
    <t xml:space="preserve">Бюджет доходов и расходов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</si>
</sst>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9A1EB-D173-4549-8E1B-EF065A2EEFC2}">
  <dimension ref="A1:N20"/>
  <sheetViews>
    <sheetView tabSelected="1" zoomScale="90" zoomScaleNormal="90" workbookViewId="0">
      <selection activeCell="E19" sqref="E19"/>
    </sheetView>
  </sheetViews>
  <sheetFormatPr defaultRowHeight="15" x14ac:dyDescent="0.25"/>
  <cols>
    <col min="1" max="1" width="35.140625" customWidth="1"/>
  </cols>
  <sheetData>
    <row r="1" spans="1:14" x14ac:dyDescent="0.25">
      <c r="A1" s="6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8" t="s">
        <v>0</v>
      </c>
      <c r="B2" s="8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9" t="s">
        <v>1</v>
      </c>
    </row>
    <row r="3" spans="1:14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 x14ac:dyDescent="0.25">
      <c r="A4" s="9" t="s">
        <v>2</v>
      </c>
      <c r="B4" s="8">
        <f>$B$15*B9</f>
        <v>6000</v>
      </c>
      <c r="C4" s="8">
        <f t="shared" ref="C4:M4" si="0">$B$15*C9</f>
        <v>30000</v>
      </c>
      <c r="D4" s="8">
        <f t="shared" si="0"/>
        <v>54000</v>
      </c>
      <c r="E4" s="8">
        <f t="shared" si="0"/>
        <v>90000</v>
      </c>
      <c r="F4" s="8">
        <f t="shared" si="0"/>
        <v>90000</v>
      </c>
      <c r="G4" s="8">
        <f t="shared" si="0"/>
        <v>120000</v>
      </c>
      <c r="H4" s="8">
        <f t="shared" si="0"/>
        <v>120000</v>
      </c>
      <c r="I4" s="8">
        <f t="shared" si="0"/>
        <v>120000</v>
      </c>
      <c r="J4" s="8">
        <f t="shared" si="0"/>
        <v>120000</v>
      </c>
      <c r="K4" s="8">
        <f t="shared" si="0"/>
        <v>120000</v>
      </c>
      <c r="L4" s="8">
        <f t="shared" si="0"/>
        <v>120000</v>
      </c>
      <c r="M4" s="8">
        <f t="shared" si="0"/>
        <v>120000</v>
      </c>
      <c r="N4" s="9">
        <f>SUM(B4:M4)</f>
        <v>1110000</v>
      </c>
    </row>
    <row r="5" spans="1:14" x14ac:dyDescent="0.25">
      <c r="A5" s="9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x14ac:dyDescent="0.25">
      <c r="A6" s="8" t="s">
        <v>8</v>
      </c>
      <c r="B6" s="8">
        <v>1850</v>
      </c>
      <c r="C6" s="8">
        <v>1850</v>
      </c>
      <c r="D6" s="8">
        <v>1850</v>
      </c>
      <c r="E6" s="8">
        <v>1850</v>
      </c>
      <c r="F6" s="8">
        <v>1850</v>
      </c>
      <c r="G6" s="8">
        <v>1850</v>
      </c>
      <c r="H6" s="8">
        <v>1850</v>
      </c>
      <c r="I6" s="8">
        <v>1850</v>
      </c>
      <c r="J6" s="8">
        <v>1850</v>
      </c>
      <c r="K6" s="8">
        <v>1850</v>
      </c>
      <c r="L6" s="8">
        <v>1850</v>
      </c>
      <c r="M6" s="8">
        <v>1850</v>
      </c>
      <c r="N6" s="9">
        <f>SUM(B6:M6)</f>
        <v>22200</v>
      </c>
    </row>
    <row r="7" spans="1:14" x14ac:dyDescent="0.25">
      <c r="A7" s="8" t="s">
        <v>9</v>
      </c>
      <c r="B7" s="8">
        <f>B20</f>
        <v>4568</v>
      </c>
      <c r="C7" s="8">
        <f>(C9/$B$9)*($B$7)</f>
        <v>22840</v>
      </c>
      <c r="D7" s="8">
        <f>(D9/$B$9)*($B$7)</f>
        <v>41112</v>
      </c>
      <c r="E7" s="8">
        <f>(E9/$B$9)*($B$7)</f>
        <v>68520</v>
      </c>
      <c r="F7" s="8">
        <f>(F9/$B$9)*($B$7)</f>
        <v>68520</v>
      </c>
      <c r="G7" s="8">
        <f>(G9/$B$9)*($B$7)</f>
        <v>91360</v>
      </c>
      <c r="H7" s="8">
        <f>(H9/$B$9)*($B$7)</f>
        <v>91360</v>
      </c>
      <c r="I7" s="8">
        <f>(I9/$B$9)*($B$7)</f>
        <v>91360</v>
      </c>
      <c r="J7" s="8">
        <f>(J9/$B$9)*($B$7)</f>
        <v>91360</v>
      </c>
      <c r="K7" s="8">
        <f>(K9/$B$9)*($B$7)</f>
        <v>91360</v>
      </c>
      <c r="L7" s="8">
        <f>(L9/$B$9)*($B$7)</f>
        <v>91360</v>
      </c>
      <c r="M7" s="8">
        <f>(M9/$B$9)*($B$7)</f>
        <v>91360</v>
      </c>
      <c r="N7" s="9">
        <f>SUM(B7:M7)</f>
        <v>845080</v>
      </c>
    </row>
    <row r="8" spans="1:14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</row>
    <row r="9" spans="1:14" x14ac:dyDescent="0.25">
      <c r="A9" s="8" t="s">
        <v>7</v>
      </c>
      <c r="B9" s="8">
        <v>100</v>
      </c>
      <c r="C9" s="8">
        <v>500</v>
      </c>
      <c r="D9" s="8">
        <v>900</v>
      </c>
      <c r="E9" s="8">
        <v>1500</v>
      </c>
      <c r="F9" s="8">
        <v>1500</v>
      </c>
      <c r="G9" s="8">
        <v>2000</v>
      </c>
      <c r="H9" s="8">
        <v>2000</v>
      </c>
      <c r="I9" s="8">
        <v>2000</v>
      </c>
      <c r="J9" s="8">
        <v>2000</v>
      </c>
      <c r="K9" s="8">
        <v>2000</v>
      </c>
      <c r="L9" s="8">
        <v>2000</v>
      </c>
      <c r="M9" s="8">
        <v>2000</v>
      </c>
      <c r="N9" s="9"/>
    </row>
    <row r="10" spans="1:14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</row>
    <row r="11" spans="1:14" x14ac:dyDescent="0.25">
      <c r="A11" s="9" t="s">
        <v>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</row>
    <row r="12" spans="1:14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x14ac:dyDescent="0.25">
      <c r="A13" s="9" t="s">
        <v>5</v>
      </c>
      <c r="B13" s="8">
        <f t="shared" ref="B13:M13" si="1">B4-B6-B7</f>
        <v>-418</v>
      </c>
      <c r="C13" s="8">
        <f t="shared" si="1"/>
        <v>5310</v>
      </c>
      <c r="D13" s="8">
        <f t="shared" si="1"/>
        <v>11038</v>
      </c>
      <c r="E13" s="8">
        <f t="shared" si="1"/>
        <v>19630</v>
      </c>
      <c r="F13" s="8">
        <f t="shared" si="1"/>
        <v>19630</v>
      </c>
      <c r="G13" s="8">
        <f t="shared" si="1"/>
        <v>26790</v>
      </c>
      <c r="H13" s="8">
        <f t="shared" si="1"/>
        <v>26790</v>
      </c>
      <c r="I13" s="8">
        <f t="shared" si="1"/>
        <v>26790</v>
      </c>
      <c r="J13" s="8">
        <f t="shared" si="1"/>
        <v>26790</v>
      </c>
      <c r="K13" s="8">
        <f t="shared" si="1"/>
        <v>26790</v>
      </c>
      <c r="L13" s="8">
        <f t="shared" si="1"/>
        <v>26790</v>
      </c>
      <c r="M13" s="8">
        <f t="shared" si="1"/>
        <v>26790</v>
      </c>
      <c r="N13" s="9">
        <f>N4-N6-N7</f>
        <v>242720</v>
      </c>
    </row>
    <row r="15" spans="1:14" x14ac:dyDescent="0.25">
      <c r="A15" s="1" t="s">
        <v>6</v>
      </c>
      <c r="B15">
        <v>60</v>
      </c>
    </row>
    <row r="17" spans="1:2" x14ac:dyDescent="0.25">
      <c r="A17" s="3" t="s">
        <v>10</v>
      </c>
      <c r="B17" s="4">
        <v>3150</v>
      </c>
    </row>
    <row r="18" spans="1:2" x14ac:dyDescent="0.25">
      <c r="A18" s="3" t="s">
        <v>11</v>
      </c>
      <c r="B18" s="4">
        <v>540</v>
      </c>
    </row>
    <row r="19" spans="1:2" x14ac:dyDescent="0.25">
      <c r="A19" s="3" t="s">
        <v>12</v>
      </c>
      <c r="B19" s="4">
        <v>878</v>
      </c>
    </row>
    <row r="20" spans="1:2" x14ac:dyDescent="0.25">
      <c r="A20" s="5" t="s">
        <v>13</v>
      </c>
      <c r="B20" s="2">
        <f>SUM(B17:B19)</f>
        <v>4568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2023-04-19T17:57:31Z</dcterms:created>
  <dcterms:modified xsi:type="dcterms:W3CDTF">2023-04-19T18:27:16Z</dcterms:modified>
</cp:coreProperties>
</file>